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345" windowWidth="24915" windowHeight="12720"/>
  </bookViews>
  <sheets>
    <sheet name="Calculator" sheetId="2" r:id="rId1"/>
  </sheets>
  <calcPr calcId="145621"/>
</workbook>
</file>

<file path=xl/calcChain.xml><?xml version="1.0" encoding="utf-8"?>
<calcChain xmlns="http://schemas.openxmlformats.org/spreadsheetml/2006/main">
  <c r="H22" i="2" l="1"/>
  <c r="D22" i="2"/>
  <c r="H19" i="2"/>
  <c r="D19" i="2"/>
  <c r="H16" i="2"/>
  <c r="D16" i="2"/>
  <c r="H13" i="2"/>
  <c r="D13" i="2"/>
  <c r="H10" i="2"/>
  <c r="D10" i="2"/>
  <c r="B29" i="2" l="1"/>
  <c r="B30" i="2" s="1"/>
</calcChain>
</file>

<file path=xl/sharedStrings.xml><?xml version="1.0" encoding="utf-8"?>
<sst xmlns="http://schemas.openxmlformats.org/spreadsheetml/2006/main" count="62" uniqueCount="32">
  <si>
    <t>W/m2-K</t>
  </si>
  <si>
    <t>SI</t>
  </si>
  <si>
    <t>IP</t>
  </si>
  <si>
    <t>Btu/hr-ft2-F</t>
  </si>
  <si>
    <t>m2-K/W</t>
  </si>
  <si>
    <t>hr-ft2-F/m2</t>
  </si>
  <si>
    <t>SI to IP</t>
  </si>
  <si>
    <t>IP to SI</t>
  </si>
  <si>
    <t>Value</t>
  </si>
  <si>
    <t>Units</t>
  </si>
  <si>
    <t>Area</t>
  </si>
  <si>
    <t>m2</t>
  </si>
  <si>
    <t>ft2</t>
  </si>
  <si>
    <t>U-FACTOR</t>
  </si>
  <si>
    <t>R-VALUE</t>
  </si>
  <si>
    <t>Height/Distance</t>
  </si>
  <si>
    <t>m</t>
  </si>
  <si>
    <t>ft</t>
  </si>
  <si>
    <t>Total floor area</t>
  </si>
  <si>
    <t>Aspect ratio</t>
  </si>
  <si>
    <t>Note: this would only work if you have a rectangular shape building</t>
  </si>
  <si>
    <t xml:space="preserve">Unit Conversions: </t>
  </si>
  <si>
    <t>You can use this to convert parameters between Systeme Internationale units (i.e. Metric System) and Inch-Pound</t>
  </si>
  <si>
    <t>x-dimension</t>
  </si>
  <si>
    <t>y-dimension</t>
  </si>
  <si>
    <t>Volume</t>
  </si>
  <si>
    <t>m3</t>
  </si>
  <si>
    <t>gallons</t>
  </si>
  <si>
    <t>Please enter values in grey cells and find results in cells below it</t>
  </si>
  <si>
    <t>Enter floor area and aspect ratio to get footprint dimensions</t>
  </si>
  <si>
    <t>This calculator should help you with common unit conversions and calculations needed for Asset Score tool entries</t>
  </si>
  <si>
    <t>Unit Conversion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</si>
</sst>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MS Sans Serif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164" fontId="0" fillId="4" borderId="0" xfId="0" applyNumberFormat="1" applyFill="1" applyAlignment="1" applyProtection="1">
      <alignment horizontal="left"/>
      <protection hidden="1"/>
    </xf>
    <xf numFmtId="2" fontId="0" fillId="4" borderId="0" xfId="0" applyNumberFormat="1" applyFill="1" applyAlignment="1" applyProtection="1">
      <alignment horizontal="left" wrapText="1"/>
      <protection hidden="1"/>
    </xf>
    <xf numFmtId="0" fontId="1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1" fillId="3" borderId="0" xfId="0" applyFont="1" applyFill="1" applyProtection="1">
      <protection locked="0"/>
    </xf>
    <xf numFmtId="0" fontId="1" fillId="6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2" fontId="0" fillId="0" borderId="0" xfId="0" applyNumberFormat="1" applyAlignment="1" applyProtection="1">
      <alignment horizontal="left"/>
      <protection locked="0"/>
    </xf>
    <xf numFmtId="2" fontId="1" fillId="6" borderId="0" xfId="0" applyNumberFormat="1" applyFont="1" applyFill="1" applyAlignment="1" applyProtection="1">
      <alignment horizontal="left" wrapText="1"/>
      <protection locked="0"/>
    </xf>
    <xf numFmtId="2" fontId="1" fillId="6" borderId="0" xfId="0" applyNumberFormat="1" applyFont="1" applyFill="1" applyAlignment="1" applyProtection="1">
      <alignment horizontal="left"/>
      <protection locked="0"/>
    </xf>
    <xf numFmtId="2" fontId="0" fillId="0" borderId="0" xfId="0" applyNumberFormat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" fillId="0" borderId="0" xfId="0" applyFont="1" applyFill="1" applyProtection="1">
      <protection locked="0"/>
    </xf>
    <xf numFmtId="0" fontId="0" fillId="4" borderId="0" xfId="0" applyFill="1" applyAlignment="1" applyProtection="1">
      <alignment horizontal="left"/>
    </xf>
    <xf numFmtId="0" fontId="3" fillId="0" borderId="0" xfId="0" applyFont="1" applyFill="1" applyProtection="1">
      <protection locked="0"/>
    </xf>
    <xf numFmtId="0" fontId="1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2" fontId="0" fillId="4" borderId="0" xfId="0" applyNumberFormat="1" applyFill="1" applyAlignment="1" applyProtection="1">
      <alignment horizontal="left"/>
      <protection hidden="1"/>
    </xf>
    <xf numFmtId="0" fontId="0" fillId="2" borderId="0" xfId="0" applyFill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0" fillId="4" borderId="0" xfId="0" applyFill="1" applyProtection="1"/>
    <xf numFmtId="0" fontId="1" fillId="3" borderId="0" xfId="0" applyFont="1" applyFill="1" applyProtection="1"/>
    <xf numFmtId="0" fontId="0" fillId="0" borderId="0" xfId="0" applyProtection="1"/>
    <xf numFmtId="0" fontId="1" fillId="0" borderId="0" xfId="0" applyFont="1" applyProtection="1"/>
  </cellXfs>
  <cellStyles count="4">
    <cellStyle name="Normal" xfId="0" builtinId="0"/>
    <cellStyle name="Normal 2" xfId="1"/>
    <cellStyle name="Normal 3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/>
  </sheetViews>
  <sheetFormatPr defaultRowHeight="15" x14ac:dyDescent="0.25"/>
  <cols>
    <col min="1" max="1" width="17.85546875" style="4" customWidth="1"/>
    <col min="2" max="2" width="11" style="4" customWidth="1"/>
    <col min="3" max="3" width="11.85546875" style="4" customWidth="1"/>
    <col min="4" max="4" width="14.28515625" style="4" customWidth="1"/>
    <col min="5" max="5" width="11.42578125" style="4" customWidth="1"/>
    <col min="6" max="7" width="9.140625" style="4"/>
    <col min="8" max="8" width="11.140625" style="4" customWidth="1"/>
    <col min="9" max="9" width="11.28515625" style="4" customWidth="1"/>
    <col min="10" max="10" width="12.42578125" style="4" customWidth="1"/>
    <col min="11" max="11" width="9.140625" style="4"/>
    <col min="12" max="12" width="17" style="4" customWidth="1"/>
    <col min="13" max="16384" width="9.140625" style="4"/>
  </cols>
  <sheetData>
    <row r="1" spans="1:10" x14ac:dyDescent="0.25">
      <c r="A1" s="3" t="s">
        <v>31</v>
      </c>
      <c r="B1" s="3"/>
      <c r="C1" s="3"/>
      <c r="D1" s="3"/>
      <c r="E1" s="3"/>
      <c r="F1" s="3"/>
      <c r="G1" s="3"/>
      <c r="H1" s="3"/>
      <c r="I1" s="3"/>
      <c r="J1" s="18"/>
    </row>
    <row r="2" spans="1:10" x14ac:dyDescent="0.25">
      <c r="A2" s="20" t="s">
        <v>30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20" t="s">
        <v>28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G4" s="5"/>
    </row>
    <row r="5" spans="1:10" x14ac:dyDescent="0.25">
      <c r="A5" s="21" t="s">
        <v>21</v>
      </c>
      <c r="B5" s="22"/>
      <c r="C5" s="22"/>
      <c r="D5" s="22"/>
      <c r="E5" s="22"/>
      <c r="F5" s="22"/>
      <c r="G5" s="23"/>
      <c r="H5" s="22"/>
      <c r="I5" s="22"/>
    </row>
    <row r="6" spans="1:10" x14ac:dyDescent="0.25">
      <c r="A6" s="4" t="s">
        <v>22</v>
      </c>
      <c r="G6" s="5"/>
    </row>
    <row r="7" spans="1:10" x14ac:dyDescent="0.25">
      <c r="G7" s="5"/>
    </row>
    <row r="8" spans="1:10" x14ac:dyDescent="0.25">
      <c r="A8" s="28"/>
      <c r="B8" s="28"/>
      <c r="C8" s="29" t="s">
        <v>6</v>
      </c>
      <c r="D8" s="29" t="s">
        <v>8</v>
      </c>
      <c r="E8" s="29" t="s">
        <v>9</v>
      </c>
      <c r="F8" s="29"/>
      <c r="G8" s="29" t="s">
        <v>7</v>
      </c>
      <c r="H8" s="29" t="s">
        <v>8</v>
      </c>
      <c r="I8" s="29" t="s">
        <v>9</v>
      </c>
    </row>
    <row r="9" spans="1:10" x14ac:dyDescent="0.25">
      <c r="A9" s="30" t="s">
        <v>13</v>
      </c>
      <c r="B9" s="31"/>
      <c r="C9" s="32" t="s">
        <v>1</v>
      </c>
      <c r="D9" s="8">
        <v>3</v>
      </c>
      <c r="E9" s="19" t="s">
        <v>0</v>
      </c>
      <c r="F9" s="9"/>
      <c r="G9" s="10" t="s">
        <v>2</v>
      </c>
      <c r="H9" s="8">
        <v>0.52800000000000002</v>
      </c>
      <c r="I9" s="19" t="s">
        <v>3</v>
      </c>
    </row>
    <row r="10" spans="1:10" x14ac:dyDescent="0.25">
      <c r="A10" s="31"/>
      <c r="B10" s="31"/>
      <c r="C10" s="32" t="s">
        <v>2</v>
      </c>
      <c r="D10" s="1">
        <f>D9/5.67826</f>
        <v>0.52833086191896816</v>
      </c>
      <c r="E10" s="19" t="s">
        <v>3</v>
      </c>
      <c r="F10" s="9"/>
      <c r="G10" s="10" t="s">
        <v>1</v>
      </c>
      <c r="H10" s="27">
        <f>H9*5.67826</f>
        <v>2.9981212799999999</v>
      </c>
      <c r="I10" s="19" t="s">
        <v>0</v>
      </c>
    </row>
    <row r="11" spans="1:10" x14ac:dyDescent="0.25">
      <c r="A11" s="33"/>
      <c r="B11" s="33"/>
      <c r="C11" s="34"/>
      <c r="D11" s="5"/>
      <c r="E11" s="5"/>
      <c r="F11" s="5"/>
      <c r="G11" s="11"/>
      <c r="H11" s="12"/>
      <c r="I11" s="5"/>
    </row>
    <row r="12" spans="1:10" x14ac:dyDescent="0.25">
      <c r="A12" s="30" t="s">
        <v>14</v>
      </c>
      <c r="B12" s="31"/>
      <c r="C12" s="32" t="s">
        <v>1</v>
      </c>
      <c r="D12" s="13">
        <v>0.54</v>
      </c>
      <c r="E12" s="19" t="s">
        <v>4</v>
      </c>
      <c r="F12" s="9"/>
      <c r="G12" s="10" t="s">
        <v>2</v>
      </c>
      <c r="H12" s="14">
        <v>3.07</v>
      </c>
      <c r="I12" s="19" t="s">
        <v>5</v>
      </c>
    </row>
    <row r="13" spans="1:10" x14ac:dyDescent="0.25">
      <c r="A13" s="31"/>
      <c r="B13" s="31"/>
      <c r="C13" s="32" t="s">
        <v>2</v>
      </c>
      <c r="D13" s="2">
        <f>D12*5.67826</f>
        <v>3.0662604</v>
      </c>
      <c r="E13" s="19" t="s">
        <v>5</v>
      </c>
      <c r="F13" s="9"/>
      <c r="G13" s="10" t="s">
        <v>1</v>
      </c>
      <c r="H13" s="27">
        <f>H12/5.67826</f>
        <v>0.54065858203041073</v>
      </c>
      <c r="I13" s="19" t="s">
        <v>4</v>
      </c>
    </row>
    <row r="14" spans="1:10" x14ac:dyDescent="0.25">
      <c r="A14" s="33"/>
      <c r="B14" s="33"/>
      <c r="C14" s="33"/>
      <c r="D14" s="15"/>
      <c r="F14" s="5"/>
    </row>
    <row r="15" spans="1:10" x14ac:dyDescent="0.25">
      <c r="A15" s="30" t="s">
        <v>10</v>
      </c>
      <c r="B15" s="31"/>
      <c r="C15" s="32" t="s">
        <v>1</v>
      </c>
      <c r="D15" s="13">
        <v>1</v>
      </c>
      <c r="E15" s="19" t="s">
        <v>11</v>
      </c>
      <c r="F15" s="6"/>
      <c r="G15" s="7" t="s">
        <v>2</v>
      </c>
      <c r="H15" s="8">
        <v>10.76</v>
      </c>
      <c r="I15" s="19" t="s">
        <v>12</v>
      </c>
    </row>
    <row r="16" spans="1:10" x14ac:dyDescent="0.25">
      <c r="A16" s="31"/>
      <c r="B16" s="31"/>
      <c r="C16" s="32" t="s">
        <v>2</v>
      </c>
      <c r="D16" s="2">
        <f>D15*10.76362</f>
        <v>10.76362</v>
      </c>
      <c r="E16" s="19" t="s">
        <v>12</v>
      </c>
      <c r="F16" s="6"/>
      <c r="G16" s="7" t="s">
        <v>1</v>
      </c>
      <c r="H16" s="1">
        <f>H15/10.76362</f>
        <v>0.99966368192113808</v>
      </c>
      <c r="I16" s="19" t="s">
        <v>11</v>
      </c>
    </row>
    <row r="17" spans="1:10" x14ac:dyDescent="0.25">
      <c r="A17" s="33"/>
      <c r="B17" s="33"/>
      <c r="C17" s="33"/>
      <c r="F17" s="17"/>
      <c r="G17" s="18"/>
      <c r="H17" s="5"/>
      <c r="I17" s="5"/>
    </row>
    <row r="18" spans="1:10" x14ac:dyDescent="0.25">
      <c r="A18" s="30" t="s">
        <v>15</v>
      </c>
      <c r="B18" s="31"/>
      <c r="C18" s="32" t="s">
        <v>1</v>
      </c>
      <c r="D18" s="13">
        <v>1</v>
      </c>
      <c r="E18" s="19" t="s">
        <v>16</v>
      </c>
      <c r="F18" s="6"/>
      <c r="G18" s="7" t="s">
        <v>2</v>
      </c>
      <c r="H18" s="8">
        <v>3.28</v>
      </c>
      <c r="I18" s="19" t="s">
        <v>17</v>
      </c>
    </row>
    <row r="19" spans="1:10" x14ac:dyDescent="0.25">
      <c r="A19" s="31"/>
      <c r="B19" s="31"/>
      <c r="C19" s="32" t="s">
        <v>2</v>
      </c>
      <c r="D19" s="2">
        <f>D18*3.2808399</f>
        <v>3.2808399000000001</v>
      </c>
      <c r="E19" s="19" t="s">
        <v>17</v>
      </c>
      <c r="F19" s="6"/>
      <c r="G19" s="7" t="s">
        <v>1</v>
      </c>
      <c r="H19" s="1">
        <f>H18/3.2808399</f>
        <v>0.99974399848038897</v>
      </c>
      <c r="I19" s="19" t="s">
        <v>16</v>
      </c>
    </row>
    <row r="20" spans="1:10" x14ac:dyDescent="0.25">
      <c r="A20" s="33"/>
      <c r="B20" s="33"/>
      <c r="C20" s="33"/>
      <c r="I20" s="5"/>
      <c r="J20" s="5"/>
    </row>
    <row r="21" spans="1:10" x14ac:dyDescent="0.25">
      <c r="A21" s="31" t="s">
        <v>25</v>
      </c>
      <c r="B21" s="31"/>
      <c r="C21" s="32" t="s">
        <v>1</v>
      </c>
      <c r="D21" s="8">
        <v>0.3785</v>
      </c>
      <c r="E21" s="31" t="s">
        <v>26</v>
      </c>
      <c r="F21" s="6"/>
      <c r="G21" s="7" t="s">
        <v>2</v>
      </c>
      <c r="H21" s="8">
        <v>100</v>
      </c>
      <c r="I21" s="19" t="s">
        <v>27</v>
      </c>
      <c r="J21" s="5"/>
    </row>
    <row r="22" spans="1:10" x14ac:dyDescent="0.25">
      <c r="A22" s="31"/>
      <c r="B22" s="31"/>
      <c r="C22" s="32" t="s">
        <v>2</v>
      </c>
      <c r="D22" s="1">
        <f>D21*264.172051</f>
        <v>99.989121303499999</v>
      </c>
      <c r="E22" s="31" t="s">
        <v>27</v>
      </c>
      <c r="F22" s="6"/>
      <c r="G22" s="7" t="s">
        <v>1</v>
      </c>
      <c r="H22" s="1">
        <f>H21/264.172051</f>
        <v>0.37854118034613737</v>
      </c>
      <c r="I22" s="31" t="s">
        <v>26</v>
      </c>
    </row>
    <row r="24" spans="1:10" x14ac:dyDescent="0.25">
      <c r="A24" s="21" t="s">
        <v>29</v>
      </c>
      <c r="B24" s="22"/>
      <c r="C24" s="22"/>
      <c r="D24" s="22"/>
      <c r="E24" s="22"/>
      <c r="F24" s="22"/>
      <c r="G24" s="22"/>
      <c r="H24" s="22"/>
      <c r="I24" s="22"/>
    </row>
    <row r="25" spans="1:10" x14ac:dyDescent="0.25">
      <c r="A25" s="16" t="s">
        <v>20</v>
      </c>
    </row>
    <row r="26" spans="1:10" x14ac:dyDescent="0.25">
      <c r="A26" s="16"/>
    </row>
    <row r="27" spans="1:10" x14ac:dyDescent="0.25">
      <c r="A27" s="29" t="s">
        <v>18</v>
      </c>
      <c r="B27" s="8">
        <v>5000</v>
      </c>
      <c r="C27" s="24"/>
      <c r="D27" s="25"/>
    </row>
    <row r="28" spans="1:10" x14ac:dyDescent="0.25">
      <c r="A28" s="29" t="s">
        <v>19</v>
      </c>
      <c r="B28" s="8">
        <v>1.5</v>
      </c>
      <c r="C28" s="24"/>
      <c r="D28" s="25"/>
    </row>
    <row r="29" spans="1:10" x14ac:dyDescent="0.25">
      <c r="A29" s="29" t="s">
        <v>23</v>
      </c>
      <c r="B29" s="1">
        <f>SQRT(B27/B28)</f>
        <v>57.735026918962575</v>
      </c>
      <c r="C29" s="26"/>
      <c r="D29" s="26"/>
    </row>
    <row r="30" spans="1:10" x14ac:dyDescent="0.25">
      <c r="A30" s="29" t="s">
        <v>24</v>
      </c>
      <c r="B30" s="1">
        <f>B29*B28</f>
        <v>86.602540378443862</v>
      </c>
      <c r="C30" s="26"/>
      <c r="D30" s="26"/>
    </row>
  </sheetData>
  <sheetProtection password="C7CE" sheet="1" objects="1" scenarios="1" formatCell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PNNL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Richard Fowler</cp:lastModifiedBy>
  <dcterms:created xsi:type="dcterms:W3CDTF">2012-01-31T23:15:09Z</dcterms:created>
  <dcterms:modified xsi:type="dcterms:W3CDTF">2014-06-16T18:27:17Z</dcterms:modified>
</cp:coreProperties>
</file>